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120" windowWidth="19320" windowHeight="10905"/>
  </bookViews>
  <sheets>
    <sheet name="среднее" sheetId="2" r:id="rId1"/>
    <sheet name="Лист1" sheetId="3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/>
  <c r="E30"/>
  <c r="E15"/>
  <c r="D27"/>
  <c r="C27"/>
  <c r="D24"/>
  <c r="C24"/>
  <c r="D21"/>
  <c r="C21"/>
  <c r="C18"/>
  <c r="F4" i="3" l="1"/>
  <c r="B4"/>
  <c r="C4"/>
  <c r="E4" s="1"/>
  <c r="D4" l="1"/>
  <c r="H4"/>
  <c r="I4" s="1"/>
  <c r="C31" i="2" l="1"/>
  <c r="D31"/>
  <c r="C32"/>
  <c r="D32"/>
  <c r="C33"/>
  <c r="D33"/>
  <c r="D30"/>
  <c r="C30"/>
  <c r="D29"/>
  <c r="C29"/>
  <c r="E28"/>
  <c r="D28" s="1"/>
  <c r="D26"/>
  <c r="C26"/>
  <c r="E25"/>
  <c r="D25" s="1"/>
  <c r="D23"/>
  <c r="C23"/>
  <c r="E22"/>
  <c r="D22" s="1"/>
  <c r="D20"/>
  <c r="C20"/>
  <c r="E19"/>
  <c r="C19" s="1"/>
  <c r="D18"/>
  <c r="D17"/>
  <c r="D15" s="1"/>
  <c r="C17"/>
  <c r="E13"/>
  <c r="E12" s="1"/>
  <c r="D19" l="1"/>
  <c r="C22"/>
  <c r="C28"/>
  <c r="C15"/>
  <c r="C13" s="1"/>
  <c r="C12" s="1"/>
  <c r="D13"/>
  <c r="D12" s="1"/>
  <c r="C25"/>
</calcChain>
</file>

<file path=xl/comments1.xml><?xml version="1.0" encoding="utf-8"?>
<comments xmlns="http://schemas.openxmlformats.org/spreadsheetml/2006/main">
  <authors>
    <author>Автор</author>
  </authors>
  <commentList>
    <comment ref="E30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связь621,9
элек-13863,75
отопл-309176,4
</t>
        </r>
      </text>
    </comment>
    <comment ref="E33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хоз-54660
канц-3370
проч-220050
книги-100200
</t>
        </r>
      </text>
    </comment>
  </commentList>
</comments>
</file>

<file path=xl/sharedStrings.xml><?xml version="1.0" encoding="utf-8"?>
<sst xmlns="http://schemas.openxmlformats.org/spreadsheetml/2006/main" count="59" uniqueCount="36">
  <si>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</si>
  <si>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</si>
  <si>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</si>
  <si>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</si>
  <si>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</si>
  <si>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</si>
  <si>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</si>
  <si>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</si>
  <si>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</si>
  <si>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</si>
  <si>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</si>
  <si>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</si>
  <si>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</si>
  <si>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</si>
  <si>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</si>
  <si>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</si>
  <si>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</si>
  <si>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</si>
  <si>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</si>
  <si>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</si>
  <si>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</si>
  <si>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</si>
  <si>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</si>
  <si>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</si>
  <si>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</si>
  <si>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</si>
  <si>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</si>
  <si>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</si>
  <si>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</si>
  <si>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</si>
  <si>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по состоянию на "1"октября 2018г.</t>
  </si>
  <si>
    <t>соц</t>
  </si>
  <si>
    <t>мед</t>
  </si>
  <si>
    <t>озд</t>
  </si>
  <si>
    <t>=</t>
  </si>
  <si>
    <t>НШ№ с .Преображенка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</si>
</sst>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1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8"/>
      <name val="Arial Narrow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9" fontId="0" fillId="0" borderId="0" xfId="0" applyNumberFormat="1"/>
    <xf numFmtId="164" fontId="0" fillId="0" borderId="0" xfId="1" applyFont="1"/>
    <xf numFmtId="165" fontId="2" fillId="3" borderId="2" xfId="0" applyNumberFormat="1" applyFont="1" applyFill="1" applyBorder="1"/>
    <xf numFmtId="165" fontId="2" fillId="0" borderId="2" xfId="0" applyNumberFormat="1" applyFont="1" applyBorder="1"/>
    <xf numFmtId="165" fontId="8" fillId="2" borderId="2" xfId="0" applyNumberFormat="1" applyFont="1" applyFill="1" applyBorder="1"/>
    <xf numFmtId="165" fontId="2" fillId="2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sqref="A1:E34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6.85546875" style="2" customWidth="1"/>
    <col min="4" max="4" width="18.42578125" style="2" customWidth="1"/>
    <col min="5" max="5" width="17.42578125" style="2" customWidth="1"/>
    <col min="6" max="7" width="12" style="2" customWidth="1"/>
    <col min="8" max="16384" width="9.140625" style="2"/>
  </cols>
  <sheetData>
    <row r="1" spans="1:5">
      <c r="A1" s="24" t="s">
        <v>15</v>
      </c>
      <c r="B1" s="24"/>
      <c r="C1" s="24"/>
      <c r="D1" s="24"/>
      <c r="E1" s="24"/>
    </row>
    <row r="2" spans="1:5">
      <c r="A2" s="24" t="s">
        <v>30</v>
      </c>
      <c r="B2" s="24"/>
      <c r="C2" s="24"/>
      <c r="D2" s="24"/>
      <c r="E2" s="24"/>
    </row>
    <row r="3" spans="1:5">
      <c r="A3" s="1"/>
    </row>
    <row r="4" spans="1:5">
      <c r="A4" s="25"/>
      <c r="B4" s="25"/>
      <c r="C4" s="25"/>
      <c r="D4" s="25"/>
      <c r="E4" s="25"/>
    </row>
    <row r="5" spans="1:5" ht="15.75" customHeight="1">
      <c r="A5" s="26" t="s">
        <v>17</v>
      </c>
      <c r="B5" s="26"/>
      <c r="C5" s="26"/>
      <c r="D5" s="26"/>
      <c r="E5" s="26"/>
    </row>
    <row r="6" spans="1:5">
      <c r="A6" s="4"/>
    </row>
    <row r="7" spans="1:5">
      <c r="A7" s="15" t="s">
        <v>18</v>
      </c>
    </row>
    <row r="8" spans="1:5">
      <c r="A8" s="1" t="s">
        <v>35</v>
      </c>
    </row>
    <row r="9" spans="1:5">
      <c r="A9" s="27" t="s">
        <v>29</v>
      </c>
      <c r="B9" s="28" t="s">
        <v>19</v>
      </c>
      <c r="C9" s="27" t="s">
        <v>16</v>
      </c>
      <c r="D9" s="27"/>
      <c r="E9" s="27"/>
    </row>
    <row r="10" spans="1:5" ht="40.5">
      <c r="A10" s="27"/>
      <c r="B10" s="28"/>
      <c r="C10" s="5" t="s">
        <v>20</v>
      </c>
      <c r="D10" s="5" t="s">
        <v>21</v>
      </c>
      <c r="E10" s="6" t="s">
        <v>14</v>
      </c>
    </row>
    <row r="11" spans="1:5">
      <c r="A11" s="7" t="s">
        <v>22</v>
      </c>
      <c r="B11" s="8" t="s">
        <v>10</v>
      </c>
      <c r="C11" s="17">
        <v>12</v>
      </c>
      <c r="D11" s="17">
        <v>12</v>
      </c>
      <c r="E11" s="17">
        <v>12</v>
      </c>
    </row>
    <row r="12" spans="1:5">
      <c r="A12" s="12" t="s">
        <v>25</v>
      </c>
      <c r="B12" s="8" t="s">
        <v>2</v>
      </c>
      <c r="C12" s="20">
        <f t="shared" ref="C12:D12" si="0">+C13/C11</f>
        <v>78251.977777777778</v>
      </c>
      <c r="D12" s="20">
        <f t="shared" si="0"/>
        <v>58695.504166666673</v>
      </c>
      <c r="E12" s="20">
        <f>+E13/E11</f>
        <v>58695.504166666673</v>
      </c>
    </row>
    <row r="13" spans="1:5">
      <c r="A13" s="7" t="s">
        <v>11</v>
      </c>
      <c r="B13" s="8" t="s">
        <v>2</v>
      </c>
      <c r="C13" s="21">
        <f t="shared" ref="C13:D13" si="1">SUM(C15+C29+C30+C31+C32+C33)</f>
        <v>939023.7333333334</v>
      </c>
      <c r="D13" s="21">
        <f t="shared" si="1"/>
        <v>704346.05</v>
      </c>
      <c r="E13" s="21">
        <f>SUM(E15+E29+E30+E31+E32+E33)</f>
        <v>704346.05</v>
      </c>
    </row>
    <row r="14" spans="1:5">
      <c r="A14" s="10" t="s">
        <v>0</v>
      </c>
      <c r="B14" s="11"/>
      <c r="C14" s="21"/>
      <c r="D14" s="21"/>
      <c r="E14" s="21"/>
    </row>
    <row r="15" spans="1:5">
      <c r="A15" s="7" t="s">
        <v>12</v>
      </c>
      <c r="B15" s="8" t="s">
        <v>2</v>
      </c>
      <c r="C15" s="21">
        <f>SUM(C17+C20+C26+C23)</f>
        <v>2788</v>
      </c>
      <c r="D15" s="21">
        <f>SUM(D17+D20+D26+D23)</f>
        <v>2091</v>
      </c>
      <c r="E15" s="21">
        <f>SUM(E17+E20+E26+E23)</f>
        <v>2091</v>
      </c>
    </row>
    <row r="16" spans="1:5">
      <c r="A16" s="10" t="s">
        <v>1</v>
      </c>
      <c r="B16" s="11"/>
      <c r="C16" s="21"/>
      <c r="D16" s="21"/>
      <c r="E16" s="21"/>
    </row>
    <row r="17" spans="1:5" ht="23.25">
      <c r="A17" s="9" t="s">
        <v>13</v>
      </c>
      <c r="B17" s="8" t="s">
        <v>2</v>
      </c>
      <c r="C17" s="21">
        <f>SUM(+E17/9)*12</f>
        <v>148</v>
      </c>
      <c r="D17" s="21">
        <f>SUM(E17)</f>
        <v>111</v>
      </c>
      <c r="E17" s="22">
        <v>111</v>
      </c>
    </row>
    <row r="18" spans="1:5">
      <c r="A18" s="12" t="s">
        <v>4</v>
      </c>
      <c r="B18" s="13" t="s">
        <v>3</v>
      </c>
      <c r="C18" s="21">
        <f>+E18</f>
        <v>1</v>
      </c>
      <c r="D18" s="21">
        <f t="shared" ref="D18:D33" si="2">SUM(E18)</f>
        <v>1</v>
      </c>
      <c r="E18" s="23">
        <v>1</v>
      </c>
    </row>
    <row r="19" spans="1:5" ht="21.95" customHeight="1">
      <c r="A19" s="12" t="s">
        <v>27</v>
      </c>
      <c r="B19" s="8" t="s">
        <v>28</v>
      </c>
      <c r="C19" s="21">
        <f t="shared" ref="C19" si="3">SUM(+E19/9)*12</f>
        <v>148</v>
      </c>
      <c r="D19" s="21">
        <f t="shared" si="2"/>
        <v>111</v>
      </c>
      <c r="E19" s="21">
        <f>+E17/E18</f>
        <v>111</v>
      </c>
    </row>
    <row r="20" spans="1:5">
      <c r="A20" s="9" t="s">
        <v>23</v>
      </c>
      <c r="B20" s="8" t="s">
        <v>2</v>
      </c>
      <c r="C20" s="21">
        <f>SUM(+E20/9)*12</f>
        <v>2216</v>
      </c>
      <c r="D20" s="21">
        <f>SUM(E20)</f>
        <v>1662</v>
      </c>
      <c r="E20" s="23">
        <v>1662</v>
      </c>
    </row>
    <row r="21" spans="1:5">
      <c r="A21" s="12" t="s">
        <v>4</v>
      </c>
      <c r="B21" s="13" t="s">
        <v>3</v>
      </c>
      <c r="C21" s="21">
        <f>+E21</f>
        <v>3</v>
      </c>
      <c r="D21" s="21">
        <f t="shared" ref="D21" si="4">SUM(E21)</f>
        <v>3</v>
      </c>
      <c r="E21" s="23">
        <v>3</v>
      </c>
    </row>
    <row r="22" spans="1:5" ht="21.95" customHeight="1">
      <c r="A22" s="12" t="s">
        <v>27</v>
      </c>
      <c r="B22" s="8" t="s">
        <v>28</v>
      </c>
      <c r="C22" s="21">
        <f t="shared" ref="C22" si="5">SUM(+E22/9)*12</f>
        <v>738.66666666666674</v>
      </c>
      <c r="D22" s="21">
        <f t="shared" si="2"/>
        <v>554</v>
      </c>
      <c r="E22" s="21">
        <f>+E20/E21</f>
        <v>554</v>
      </c>
    </row>
    <row r="23" spans="1:5" ht="39">
      <c r="A23" s="16" t="s">
        <v>26</v>
      </c>
      <c r="B23" s="8" t="s">
        <v>2</v>
      </c>
      <c r="C23" s="21">
        <f>SUM(+E23/9)*12</f>
        <v>0</v>
      </c>
      <c r="D23" s="21">
        <f>SUM(E23)</f>
        <v>0</v>
      </c>
      <c r="E23" s="23">
        <v>0</v>
      </c>
    </row>
    <row r="24" spans="1:5">
      <c r="A24" s="12" t="s">
        <v>4</v>
      </c>
      <c r="B24" s="13" t="s">
        <v>3</v>
      </c>
      <c r="C24" s="21">
        <f>+E24</f>
        <v>0</v>
      </c>
      <c r="D24" s="21">
        <f t="shared" ref="D24" si="6">SUM(E24)</f>
        <v>0</v>
      </c>
      <c r="E24" s="23">
        <v>0</v>
      </c>
    </row>
    <row r="25" spans="1:5" ht="21.95" customHeight="1">
      <c r="A25" s="12" t="s">
        <v>27</v>
      </c>
      <c r="B25" s="8" t="s">
        <v>28</v>
      </c>
      <c r="C25" s="21" t="e">
        <f t="shared" ref="C25" si="7">SUM(+E25/9)*12</f>
        <v>#DIV/0!</v>
      </c>
      <c r="D25" s="21" t="e">
        <f t="shared" si="2"/>
        <v>#DIV/0!</v>
      </c>
      <c r="E25" s="21" t="e">
        <f>+E23/E24</f>
        <v>#DIV/0!</v>
      </c>
    </row>
    <row r="26" spans="1:5">
      <c r="A26" s="9" t="s">
        <v>24</v>
      </c>
      <c r="B26" s="8" t="s">
        <v>2</v>
      </c>
      <c r="C26" s="21">
        <f>SUM(+E26/9)*12</f>
        <v>424</v>
      </c>
      <c r="D26" s="21">
        <f>SUM(E26)</f>
        <v>318</v>
      </c>
      <c r="E26" s="23">
        <v>318</v>
      </c>
    </row>
    <row r="27" spans="1:5">
      <c r="A27" s="12" t="s">
        <v>4</v>
      </c>
      <c r="B27" s="13" t="s">
        <v>3</v>
      </c>
      <c r="C27" s="21">
        <f>+E27</f>
        <v>2</v>
      </c>
      <c r="D27" s="21">
        <f t="shared" ref="D27" si="8">SUM(E27)</f>
        <v>2</v>
      </c>
      <c r="E27" s="23">
        <v>2</v>
      </c>
    </row>
    <row r="28" spans="1:5" ht="21.95" customHeight="1">
      <c r="A28" s="12" t="s">
        <v>27</v>
      </c>
      <c r="B28" s="8" t="s">
        <v>28</v>
      </c>
      <c r="C28" s="21">
        <f t="shared" ref="C28" si="9">SUM(+E28/9)*12</f>
        <v>212</v>
      </c>
      <c r="D28" s="21">
        <f t="shared" si="2"/>
        <v>159</v>
      </c>
      <c r="E28" s="21">
        <f>+E26/E27</f>
        <v>159</v>
      </c>
    </row>
    <row r="29" spans="1:5">
      <c r="A29" s="7" t="s">
        <v>5</v>
      </c>
      <c r="B29" s="8" t="s">
        <v>2</v>
      </c>
      <c r="C29" s="21">
        <f>SUM(E29)</f>
        <v>313</v>
      </c>
      <c r="D29" s="21">
        <f>SUM(E29)</f>
        <v>313</v>
      </c>
      <c r="E29" s="9">
        <v>313</v>
      </c>
    </row>
    <row r="30" spans="1:5" ht="36.75">
      <c r="A30" s="14" t="s">
        <v>6</v>
      </c>
      <c r="B30" s="8" t="s">
        <v>2</v>
      </c>
      <c r="C30" s="21">
        <f t="shared" ref="C30" si="10">SUM(+E30/9)*12</f>
        <v>431549.4</v>
      </c>
      <c r="D30" s="21">
        <f t="shared" si="2"/>
        <v>323662.05000000005</v>
      </c>
      <c r="E30" s="17">
        <f>13863.75+309176.4+621.9</f>
        <v>323662.05000000005</v>
      </c>
    </row>
    <row r="31" spans="1:5">
      <c r="A31" s="14" t="s">
        <v>7</v>
      </c>
      <c r="B31" s="8" t="s">
        <v>2</v>
      </c>
      <c r="C31" s="21">
        <f t="shared" ref="C31:C33" si="11">SUM(+E31/9)*12</f>
        <v>0</v>
      </c>
      <c r="D31" s="21">
        <f t="shared" si="2"/>
        <v>0</v>
      </c>
      <c r="E31" s="17"/>
    </row>
    <row r="32" spans="1:5" ht="36.75">
      <c r="A32" s="14" t="s">
        <v>8</v>
      </c>
      <c r="B32" s="8" t="s">
        <v>2</v>
      </c>
      <c r="C32" s="9">
        <f t="shared" si="11"/>
        <v>0</v>
      </c>
      <c r="D32" s="9">
        <f t="shared" si="2"/>
        <v>0</v>
      </c>
      <c r="E32" s="17"/>
    </row>
    <row r="33" spans="1:5" ht="38.25" customHeight="1">
      <c r="A33" s="14" t="s">
        <v>9</v>
      </c>
      <c r="B33" s="8" t="s">
        <v>2</v>
      </c>
      <c r="C33" s="9">
        <f t="shared" si="11"/>
        <v>504373.33333333331</v>
      </c>
      <c r="D33" s="9">
        <f t="shared" si="2"/>
        <v>378280</v>
      </c>
      <c r="E33" s="17">
        <f>54660+3370+220050+100200</f>
        <v>378280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I4"/>
  <sheetViews>
    <sheetView workbookViewId="0">
      <selection activeCell="I24" sqref="I24"/>
    </sheetView>
  </sheetViews>
  <sheetFormatPr defaultRowHeight="15"/>
  <cols>
    <col min="9" max="9" width="17.140625" customWidth="1"/>
  </cols>
  <sheetData>
    <row r="3" spans="1:9">
      <c r="B3" s="18">
        <v>0.25</v>
      </c>
      <c r="C3">
        <v>10</v>
      </c>
      <c r="D3" t="s">
        <v>31</v>
      </c>
      <c r="E3" t="s">
        <v>32</v>
      </c>
      <c r="F3" t="s">
        <v>33</v>
      </c>
    </row>
    <row r="4" spans="1:9">
      <c r="A4">
        <v>569666</v>
      </c>
      <c r="B4">
        <f>+A4*25%</f>
        <v>142416.5</v>
      </c>
      <c r="C4">
        <f>+A4*10%</f>
        <v>56966.600000000006</v>
      </c>
      <c r="D4">
        <f>+(A4-C4)*3.5%</f>
        <v>17944.479000000003</v>
      </c>
      <c r="E4">
        <f>+(A4-C4)*1.5%</f>
        <v>7690.491</v>
      </c>
      <c r="F4">
        <f>+A4</f>
        <v>569666</v>
      </c>
      <c r="G4" t="s">
        <v>34</v>
      </c>
      <c r="H4">
        <f>+A4+B4+D4+E4+F4</f>
        <v>1307383.4700000002</v>
      </c>
      <c r="I4" s="19">
        <f>SUM(H4*9)</f>
        <v>11766451.230000002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среднее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2019-04-08T12:50:17Z</dcterms:modified>
</cp:coreProperties>
</file>